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195" windowHeight="11280" activeTab="0"/>
  </bookViews>
  <sheets>
    <sheet name="ПРИЛОЖЕНИЕ №4.2" sheetId="1" r:id="rId1"/>
    <sheet name="ПРИЛОЖЕНИЕ №4.1." sheetId="2" r:id="rId2"/>
  </sheets>
  <definedNames/>
  <calcPr fullCalcOnLoad="1"/>
</workbook>
</file>

<file path=xl/sharedStrings.xml><?xml version="1.0" encoding="utf-8"?>
<sst xmlns="http://schemas.openxmlformats.org/spreadsheetml/2006/main" count="111" uniqueCount="84">
  <si>
    <t>63-00</t>
  </si>
  <si>
    <t>76-00</t>
  </si>
  <si>
    <t>95-01</t>
  </si>
  <si>
    <t>01-00</t>
  </si>
  <si>
    <t>01-01</t>
  </si>
  <si>
    <t>01-02</t>
  </si>
  <si>
    <t>Издръжка</t>
  </si>
  <si>
    <t>10-00</t>
  </si>
  <si>
    <t>Разходи за външни услуги</t>
  </si>
  <si>
    <t>Други възнаграждения и плащания за персонала</t>
  </si>
  <si>
    <t>02-00</t>
  </si>
  <si>
    <t>63-01</t>
  </si>
  <si>
    <t>05-00</t>
  </si>
  <si>
    <t>Материали</t>
  </si>
  <si>
    <t>95-00</t>
  </si>
  <si>
    <t>02-01</t>
  </si>
  <si>
    <t>02-02</t>
  </si>
  <si>
    <t>За нещатен персонал нает по трудови правоотн.</t>
  </si>
  <si>
    <t>10-15</t>
  </si>
  <si>
    <t>10-16</t>
  </si>
  <si>
    <t>10-20</t>
  </si>
  <si>
    <t>88-03</t>
  </si>
  <si>
    <t>§§</t>
  </si>
  <si>
    <t>10-11</t>
  </si>
  <si>
    <t>Храна</t>
  </si>
  <si>
    <t>62-01</t>
  </si>
  <si>
    <t>10-30</t>
  </si>
  <si>
    <t>Текущ ремонт</t>
  </si>
  <si>
    <t>ИНДИКАТИВЕН ГОДИШЕН РАЗЧЕТ ЗА СРЕДСТВАТА ОТ ЕВРОПЕЙСКИЯ СЪЮЗ</t>
  </si>
  <si>
    <t>Наименование на приходите, бюджетните взаимоотношения и финансиране</t>
  </si>
  <si>
    <t>От донори и национално съфинансиране</t>
  </si>
  <si>
    <t>ПРИХОДИ</t>
  </si>
  <si>
    <t>-получени трансфери</t>
  </si>
  <si>
    <t>Допълнително финансиране от бюджета на общината</t>
  </si>
  <si>
    <t>Депозити и средства по сметки -нето (+/-)</t>
  </si>
  <si>
    <t>Остатък в лв  сметки от предх. пер.(+)</t>
  </si>
  <si>
    <t>Наименование на разходите</t>
  </si>
  <si>
    <t>Заплати и възнаграждения на персонала по трудови и служебни правоотношения</t>
  </si>
  <si>
    <t>заплати и възнаграждения на персонала по трудови и правоотношения</t>
  </si>
  <si>
    <t>заплати и възнаграждения на персонала по трудови и служебни правоотношения</t>
  </si>
  <si>
    <t>Придобиване на дълготрайни материални активи</t>
  </si>
  <si>
    <t>52-00</t>
  </si>
  <si>
    <t>ВСИЧКО РАЗХОДИ</t>
  </si>
  <si>
    <t>I.Трансфери между бюджети и сметки за средствата от Европейския съюз (нето)</t>
  </si>
  <si>
    <t>62-00</t>
  </si>
  <si>
    <t>получени трансфери (+)</t>
  </si>
  <si>
    <t>Вода,горива и ел.енергия</t>
  </si>
  <si>
    <t>За персонала по извънтр. правоотношения</t>
  </si>
  <si>
    <t>Осигурителни вноски от работодатели</t>
  </si>
  <si>
    <t>02-09</t>
  </si>
  <si>
    <t>Други плащания и възнаграждения</t>
  </si>
  <si>
    <t>10-12</t>
  </si>
  <si>
    <t>Медикаменти</t>
  </si>
  <si>
    <t>Постелен инвентар и облекло</t>
  </si>
  <si>
    <t>10-13</t>
  </si>
  <si>
    <t>Комондировка в страната</t>
  </si>
  <si>
    <t>10-51</t>
  </si>
  <si>
    <t>ИНДИКАТИВЕН ГОДИШЕН РАЗЧЕТ СРЕДСТВА ОТ РАЗПЛАЩАТЕЛНА АГЕНЦИЯ</t>
  </si>
  <si>
    <t>II.Трансфери между бюджети и сметки за средствата от Европейския съюз (нето)</t>
  </si>
  <si>
    <t>III.Трансфери между сметки за средства от ЕС</t>
  </si>
  <si>
    <t>IV.Временни безлихвени заеми  между бюджети и сметки за средства от ЕС</t>
  </si>
  <si>
    <t>V.Временно съхранени с-ва и с-ва за разпореждане</t>
  </si>
  <si>
    <t>VI. Финансиране на бюджетно салдо</t>
  </si>
  <si>
    <t>план</t>
  </si>
  <si>
    <t>Остатък в лв  сметки в края на пер.(-)</t>
  </si>
  <si>
    <t>95-07</t>
  </si>
  <si>
    <t>II.Трансфери между сметки за средства от ЕС</t>
  </si>
  <si>
    <t>51-00</t>
  </si>
  <si>
    <t>Основен ремонт</t>
  </si>
  <si>
    <t xml:space="preserve"> БЮДЖЕТ 2021 Г.</t>
  </si>
  <si>
    <t>НА ОБЩИНА СМЯДОВО ЗА 2022 Г.</t>
  </si>
  <si>
    <t xml:space="preserve"> БЮДЖЕТ 2022Г.</t>
  </si>
  <si>
    <t>придобиване на компютри и хардуер</t>
  </si>
  <si>
    <t>52-01</t>
  </si>
  <si>
    <t>Придобиване на сграда</t>
  </si>
  <si>
    <t>52-02</t>
  </si>
  <si>
    <t>БЮДЖЕТ 2022 Г.</t>
  </si>
  <si>
    <t>Общо за 2022 г.</t>
  </si>
  <si>
    <t>план 2022</t>
  </si>
  <si>
    <t xml:space="preserve">общо </t>
  </si>
  <si>
    <t>III.Временни безлихвени заеми  между бюджети и сметки за средства от ЕС</t>
  </si>
  <si>
    <t>IV.Депозити и средства по сметки -нето (+/-)</t>
  </si>
  <si>
    <t>НА ОБЩИНА СМЯДОВО ЗА 2022 г.</t>
  </si>
  <si>
    <t xml:space="preserve"> БЮДЖЕТ 2022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</si>
</sst>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35" borderId="11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35" borderId="11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1" fillId="35" borderId="14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8">
      <selection activeCell="M16" sqref="M16"/>
    </sheetView>
  </sheetViews>
  <sheetFormatPr defaultColWidth="9.140625" defaultRowHeight="12.75"/>
  <cols>
    <col min="1" max="1" width="3.140625" style="0" customWidth="1"/>
    <col min="2" max="2" width="32.140625" style="0" customWidth="1"/>
    <col min="3" max="3" width="9.28125" style="0" customWidth="1"/>
    <col min="4" max="4" width="11.00390625" style="0" customWidth="1"/>
    <col min="5" max="5" width="13.57421875" style="0" customWidth="1"/>
    <col min="6" max="6" width="14.57421875" style="0" customWidth="1"/>
    <col min="7" max="7" width="9.140625" style="0" hidden="1" customWidth="1"/>
  </cols>
  <sheetData>
    <row r="1" spans="4:5" ht="24.75" customHeight="1">
      <c r="D1" s="10"/>
      <c r="E1" s="10"/>
    </row>
    <row r="2" ht="0.75" customHeight="1" hidden="1"/>
    <row r="3" spans="2:10" ht="18.75" customHeight="1">
      <c r="B3" s="52" t="s">
        <v>57</v>
      </c>
      <c r="C3" s="52"/>
      <c r="D3" s="52"/>
      <c r="E3" s="52"/>
      <c r="F3" s="52"/>
      <c r="G3" s="52"/>
      <c r="H3" s="52"/>
      <c r="I3" s="6"/>
      <c r="J3" s="6"/>
    </row>
    <row r="4" spans="2:8" ht="18.75" customHeight="1">
      <c r="B4" s="52" t="s">
        <v>82</v>
      </c>
      <c r="C4" s="52"/>
      <c r="D4" s="52"/>
      <c r="E4" s="52"/>
      <c r="F4" s="52"/>
      <c r="G4" s="6"/>
      <c r="H4" s="6"/>
    </row>
    <row r="5" spans="4:8" ht="0.75" customHeight="1">
      <c r="D5" s="3"/>
      <c r="E5" s="3"/>
      <c r="F5" s="3"/>
      <c r="G5" s="3"/>
      <c r="H5" s="3"/>
    </row>
    <row r="6" spans="2:7" ht="14.25" customHeight="1">
      <c r="B6" s="53" t="s">
        <v>29</v>
      </c>
      <c r="C6" s="56" t="s">
        <v>76</v>
      </c>
      <c r="D6" s="57"/>
      <c r="E6" s="57"/>
      <c r="F6" s="57"/>
      <c r="G6" s="58"/>
    </row>
    <row r="7" spans="2:7" ht="52.5" customHeight="1">
      <c r="B7" s="53"/>
      <c r="C7" s="5" t="s">
        <v>22</v>
      </c>
      <c r="D7" s="48" t="s">
        <v>78</v>
      </c>
      <c r="E7" s="12" t="s">
        <v>33</v>
      </c>
      <c r="F7" s="12" t="s">
        <v>79</v>
      </c>
      <c r="G7" s="4"/>
    </row>
    <row r="8" spans="2:7" ht="18.75" customHeight="1">
      <c r="B8" s="35" t="s">
        <v>31</v>
      </c>
      <c r="C8" s="7"/>
      <c r="D8" s="8">
        <f>+D9+D11+D13+D14</f>
        <v>3584181</v>
      </c>
      <c r="E8" s="8">
        <f>+E13</f>
        <v>-27585</v>
      </c>
      <c r="F8" s="9">
        <f>+F9+F11+F14</f>
        <v>3611766</v>
      </c>
      <c r="G8" s="8">
        <f>+G9+G11+G14</f>
        <v>3611766</v>
      </c>
    </row>
    <row r="9" spans="2:7" ht="40.5" customHeight="1">
      <c r="B9" s="39" t="s">
        <v>43</v>
      </c>
      <c r="C9" s="43" t="s">
        <v>44</v>
      </c>
      <c r="D9" s="40">
        <f>+D10</f>
        <v>587631</v>
      </c>
      <c r="E9" s="40"/>
      <c r="F9" s="40">
        <f>+F10</f>
        <v>587631</v>
      </c>
      <c r="G9" s="40">
        <f>+G10</f>
        <v>587631</v>
      </c>
    </row>
    <row r="10" spans="2:7" ht="18.75" customHeight="1">
      <c r="B10" s="30" t="s">
        <v>45</v>
      </c>
      <c r="C10" s="41" t="s">
        <v>25</v>
      </c>
      <c r="D10" s="42">
        <v>587631</v>
      </c>
      <c r="E10" s="42"/>
      <c r="F10" s="42">
        <f>+D10</f>
        <v>587631</v>
      </c>
      <c r="G10" s="42">
        <f>+F10</f>
        <v>587631</v>
      </c>
    </row>
    <row r="11" spans="2:7" ht="29.25" customHeight="1">
      <c r="B11" s="18" t="s">
        <v>66</v>
      </c>
      <c r="C11" s="17" t="s">
        <v>0</v>
      </c>
      <c r="D11" s="2">
        <f>+D12</f>
        <v>2988149</v>
      </c>
      <c r="E11" s="2"/>
      <c r="F11" s="2">
        <f>+F12</f>
        <v>2988149</v>
      </c>
      <c r="G11" s="2">
        <f>+G12</f>
        <v>2988149</v>
      </c>
    </row>
    <row r="12" spans="2:7" ht="26.25" customHeight="1">
      <c r="B12" s="31" t="s">
        <v>32</v>
      </c>
      <c r="C12" s="11" t="s">
        <v>11</v>
      </c>
      <c r="D12" s="1">
        <v>2988149</v>
      </c>
      <c r="E12" s="1"/>
      <c r="F12" s="1">
        <f>+D12</f>
        <v>2988149</v>
      </c>
      <c r="G12" s="1">
        <f>+F12</f>
        <v>2988149</v>
      </c>
    </row>
    <row r="13" spans="2:7" ht="36" customHeight="1">
      <c r="B13" s="16" t="s">
        <v>80</v>
      </c>
      <c r="C13" s="17" t="s">
        <v>1</v>
      </c>
      <c r="D13" s="2">
        <f>+E13</f>
        <v>-27585</v>
      </c>
      <c r="E13" s="2">
        <v>-27585</v>
      </c>
      <c r="F13" s="2"/>
      <c r="G13" s="1"/>
    </row>
    <row r="14" spans="2:7" ht="26.25" customHeight="1">
      <c r="B14" s="18" t="s">
        <v>81</v>
      </c>
      <c r="C14" s="17" t="s">
        <v>14</v>
      </c>
      <c r="D14" s="18">
        <f>+F14</f>
        <v>35986</v>
      </c>
      <c r="E14" s="18"/>
      <c r="F14" s="18">
        <f>+F15</f>
        <v>35986</v>
      </c>
      <c r="G14" s="2">
        <f>+G15+G16</f>
        <v>35986</v>
      </c>
    </row>
    <row r="15" spans="2:7" ht="29.25" customHeight="1">
      <c r="B15" s="20" t="s">
        <v>35</v>
      </c>
      <c r="C15" s="11" t="s">
        <v>2</v>
      </c>
      <c r="D15" s="20">
        <v>35986</v>
      </c>
      <c r="E15" s="20"/>
      <c r="F15" s="20">
        <v>35986</v>
      </c>
      <c r="G15" s="1">
        <f>+F15</f>
        <v>35986</v>
      </c>
    </row>
    <row r="16" spans="2:7" ht="29.25" customHeight="1" thickBot="1">
      <c r="B16" s="33" t="s">
        <v>64</v>
      </c>
      <c r="C16" s="23" t="s">
        <v>65</v>
      </c>
      <c r="D16" s="20"/>
      <c r="E16" s="20"/>
      <c r="F16" s="20"/>
      <c r="G16" s="1"/>
    </row>
    <row r="17" spans="2:7" ht="18.75" customHeight="1">
      <c r="B17" s="54" t="s">
        <v>36</v>
      </c>
      <c r="C17" s="55" t="s">
        <v>83</v>
      </c>
      <c r="D17" s="55"/>
      <c r="E17" s="55"/>
      <c r="F17" s="55"/>
      <c r="G17" s="1"/>
    </row>
    <row r="18" spans="2:7" ht="23.25" customHeight="1">
      <c r="B18" s="54"/>
      <c r="C18" s="11" t="s">
        <v>22</v>
      </c>
      <c r="D18" s="12" t="s">
        <v>77</v>
      </c>
      <c r="E18" s="12" t="s">
        <v>33</v>
      </c>
      <c r="F18" s="12" t="s">
        <v>30</v>
      </c>
      <c r="G18" s="1"/>
    </row>
    <row r="19" spans="2:7" ht="23.25" customHeight="1">
      <c r="B19" s="49" t="s">
        <v>8</v>
      </c>
      <c r="C19" s="29" t="s">
        <v>20</v>
      </c>
      <c r="D19" s="50">
        <v>8401</v>
      </c>
      <c r="E19" s="50">
        <v>-8401</v>
      </c>
      <c r="F19" s="50">
        <v>16802</v>
      </c>
      <c r="G19" s="1"/>
    </row>
    <row r="20" spans="2:7" ht="27.75" customHeight="1">
      <c r="B20" s="36" t="s">
        <v>68</v>
      </c>
      <c r="C20" s="37" t="s">
        <v>67</v>
      </c>
      <c r="D20" s="38">
        <f>+D10+D12</f>
        <v>3575780</v>
      </c>
      <c r="E20" s="51">
        <v>-19184</v>
      </c>
      <c r="F20" s="38">
        <v>3594964</v>
      </c>
      <c r="G20" s="38">
        <v>2813281</v>
      </c>
    </row>
    <row r="21" spans="2:7" ht="18.75" customHeight="1">
      <c r="B21" s="15" t="s">
        <v>42</v>
      </c>
      <c r="C21" s="27"/>
      <c r="D21" s="15">
        <f>+D19+D20</f>
        <v>3584181</v>
      </c>
      <c r="E21" s="15">
        <f>+E19+E20</f>
        <v>-27585</v>
      </c>
      <c r="F21" s="15">
        <f>+F19+F20</f>
        <v>3611766</v>
      </c>
      <c r="G21" s="15" t="e">
        <f>+#REF!+G20</f>
        <v>#REF!</v>
      </c>
    </row>
    <row r="23" spans="4:7" ht="12.75">
      <c r="D23">
        <f>+D8-D21</f>
        <v>0</v>
      </c>
      <c r="G23" t="e">
        <f>+G8-G21</f>
        <v>#REF!</v>
      </c>
    </row>
  </sheetData>
  <sheetProtection/>
  <mergeCells count="6">
    <mergeCell ref="B4:F4"/>
    <mergeCell ref="B6:B7"/>
    <mergeCell ref="B17:B18"/>
    <mergeCell ref="C17:F17"/>
    <mergeCell ref="C6:G6"/>
    <mergeCell ref="B3:H3"/>
  </mergeCells>
  <printOptions/>
  <pageMargins left="0.75" right="0.75" top="1" bottom="1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9">
      <selection activeCell="E13" sqref="E13"/>
    </sheetView>
  </sheetViews>
  <sheetFormatPr defaultColWidth="9.140625" defaultRowHeight="12.75"/>
  <cols>
    <col min="1" max="1" width="2.28125" style="0" customWidth="1"/>
    <col min="2" max="2" width="42.140625" style="0" customWidth="1"/>
    <col min="3" max="3" width="9.57421875" style="0" customWidth="1"/>
    <col min="4" max="4" width="11.00390625" style="0" customWidth="1"/>
    <col min="5" max="5" width="13.28125" style="0" customWidth="1"/>
    <col min="6" max="6" width="14.00390625" style="0" customWidth="1"/>
  </cols>
  <sheetData>
    <row r="1" ht="12.75">
      <c r="F1" s="10"/>
    </row>
    <row r="2" ht="3.75" customHeight="1"/>
    <row r="3" spans="2:11" ht="12.75">
      <c r="B3" s="52" t="s">
        <v>28</v>
      </c>
      <c r="C3" s="52"/>
      <c r="D3" s="52"/>
      <c r="E3" s="52"/>
      <c r="F3" s="52"/>
      <c r="G3" s="6"/>
      <c r="H3" s="6"/>
      <c r="I3" s="6"/>
      <c r="J3" s="6"/>
      <c r="K3" s="6"/>
    </row>
    <row r="4" spans="2:9" ht="15" customHeight="1">
      <c r="B4" s="52" t="s">
        <v>70</v>
      </c>
      <c r="C4" s="52"/>
      <c r="D4" s="52"/>
      <c r="E4" s="52"/>
      <c r="F4" s="52"/>
      <c r="G4" s="6"/>
      <c r="H4" s="6"/>
      <c r="I4" s="6"/>
    </row>
    <row r="5" spans="4:9" ht="0.75" customHeight="1" thickBot="1">
      <c r="D5" s="3"/>
      <c r="E5" s="3"/>
      <c r="F5" s="3"/>
      <c r="G5" s="3"/>
      <c r="H5" s="3"/>
      <c r="I5" s="3"/>
    </row>
    <row r="6" spans="2:6" ht="14.25" customHeight="1">
      <c r="B6" s="59" t="s">
        <v>29</v>
      </c>
      <c r="C6" s="66" t="s">
        <v>71</v>
      </c>
      <c r="D6" s="66"/>
      <c r="E6" s="66"/>
      <c r="F6" s="66"/>
    </row>
    <row r="7" spans="2:6" ht="48" customHeight="1">
      <c r="B7" s="60"/>
      <c r="C7" s="11" t="s">
        <v>22</v>
      </c>
      <c r="D7" s="12" t="s">
        <v>63</v>
      </c>
      <c r="E7" s="12" t="s">
        <v>33</v>
      </c>
      <c r="F7" s="12" t="s">
        <v>30</v>
      </c>
    </row>
    <row r="8" spans="2:6" ht="15" customHeight="1">
      <c r="B8" s="13" t="s">
        <v>31</v>
      </c>
      <c r="C8" s="14"/>
      <c r="D8" s="15">
        <f>+D9+D11+D13+D14+D15</f>
        <v>976210</v>
      </c>
      <c r="E8" s="15">
        <f>+E9+E11+E13+E14+E15</f>
        <v>-92415</v>
      </c>
      <c r="F8" s="15">
        <f>+F11+F14+F15</f>
        <v>1068625</v>
      </c>
    </row>
    <row r="9" spans="2:6" ht="27" customHeight="1">
      <c r="B9" s="16" t="s">
        <v>58</v>
      </c>
      <c r="C9" s="17" t="s">
        <v>44</v>
      </c>
      <c r="D9" s="18">
        <f>+E9</f>
        <v>30000</v>
      </c>
      <c r="E9" s="18">
        <f>+E10</f>
        <v>30000</v>
      </c>
      <c r="F9" s="18"/>
    </row>
    <row r="10" spans="2:6" ht="15" customHeight="1">
      <c r="B10" s="19" t="s">
        <v>45</v>
      </c>
      <c r="C10" s="11" t="s">
        <v>25</v>
      </c>
      <c r="D10" s="20">
        <v>30000</v>
      </c>
      <c r="E10" s="20">
        <v>30000</v>
      </c>
      <c r="F10" s="20"/>
    </row>
    <row r="11" spans="2:6" ht="17.25" customHeight="1">
      <c r="B11" s="21" t="s">
        <v>59</v>
      </c>
      <c r="C11" s="17" t="s">
        <v>0</v>
      </c>
      <c r="D11" s="18">
        <f>+D12</f>
        <v>1068759</v>
      </c>
      <c r="E11" s="18"/>
      <c r="F11" s="18">
        <f>+F12</f>
        <v>1068759</v>
      </c>
    </row>
    <row r="12" spans="2:6" ht="16.5" customHeight="1">
      <c r="B12" s="22" t="s">
        <v>32</v>
      </c>
      <c r="C12" s="11" t="s">
        <v>11</v>
      </c>
      <c r="D12" s="20">
        <v>1068759</v>
      </c>
      <c r="E12" s="20"/>
      <c r="F12" s="20">
        <f>+D12</f>
        <v>1068759</v>
      </c>
    </row>
    <row r="13" spans="2:6" ht="21.75" customHeight="1">
      <c r="B13" s="16" t="s">
        <v>60</v>
      </c>
      <c r="C13" s="17" t="s">
        <v>1</v>
      </c>
      <c r="D13" s="18">
        <f>+E13</f>
        <v>-122415</v>
      </c>
      <c r="E13" s="18">
        <v>-122415</v>
      </c>
      <c r="F13" s="18"/>
    </row>
    <row r="14" spans="2:6" ht="15.75" customHeight="1">
      <c r="B14" s="32" t="s">
        <v>61</v>
      </c>
      <c r="C14" s="17" t="s">
        <v>21</v>
      </c>
      <c r="D14" s="18">
        <v>-28644</v>
      </c>
      <c r="E14" s="20"/>
      <c r="F14" s="18">
        <v>-28644</v>
      </c>
    </row>
    <row r="15" spans="2:6" ht="15.75" customHeight="1">
      <c r="B15" s="21" t="s">
        <v>62</v>
      </c>
      <c r="C15" s="17" t="s">
        <v>14</v>
      </c>
      <c r="D15" s="18">
        <f>+D17+D18</f>
        <v>28510</v>
      </c>
      <c r="E15" s="18"/>
      <c r="F15" s="18">
        <f>+D15</f>
        <v>28510</v>
      </c>
    </row>
    <row r="16" spans="2:6" ht="16.5" customHeight="1">
      <c r="B16" s="21" t="s">
        <v>34</v>
      </c>
      <c r="C16" s="11"/>
      <c r="D16" s="20"/>
      <c r="E16" s="20"/>
      <c r="F16" s="20"/>
    </row>
    <row r="17" spans="2:6" ht="16.5" customHeight="1">
      <c r="B17" s="19" t="s">
        <v>35</v>
      </c>
      <c r="C17" s="11" t="s">
        <v>2</v>
      </c>
      <c r="D17" s="20">
        <v>28510</v>
      </c>
      <c r="E17" s="20"/>
      <c r="F17" s="20">
        <f>+D17</f>
        <v>28510</v>
      </c>
    </row>
    <row r="18" spans="2:6" ht="15.75" customHeight="1" thickBot="1">
      <c r="B18" s="33" t="s">
        <v>64</v>
      </c>
      <c r="C18" s="23" t="s">
        <v>65</v>
      </c>
      <c r="D18" s="24"/>
      <c r="E18" s="24"/>
      <c r="F18" s="34"/>
    </row>
    <row r="19" spans="2:6" ht="15" customHeight="1">
      <c r="B19" s="61" t="s">
        <v>36</v>
      </c>
      <c r="C19" s="63" t="s">
        <v>69</v>
      </c>
      <c r="D19" s="64"/>
      <c r="E19" s="64"/>
      <c r="F19" s="65"/>
    </row>
    <row r="20" spans="2:6" ht="33" customHeight="1">
      <c r="B20" s="62"/>
      <c r="C20" s="11" t="s">
        <v>22</v>
      </c>
      <c r="D20" s="12" t="s">
        <v>77</v>
      </c>
      <c r="E20" s="12" t="s">
        <v>33</v>
      </c>
      <c r="F20" s="12" t="s">
        <v>30</v>
      </c>
    </row>
    <row r="21" spans="2:6" ht="23.25" customHeight="1">
      <c r="B21" s="25" t="s">
        <v>37</v>
      </c>
      <c r="C21" s="14" t="s">
        <v>3</v>
      </c>
      <c r="D21" s="15">
        <f>+D22+D23</f>
        <v>43861</v>
      </c>
      <c r="E21" s="15">
        <f>+E24+E28+E29</f>
        <v>-92415</v>
      </c>
      <c r="F21" s="15">
        <f>+F22+F23</f>
        <v>43861</v>
      </c>
    </row>
    <row r="22" spans="2:6" ht="24.75" customHeight="1">
      <c r="B22" s="26" t="s">
        <v>38</v>
      </c>
      <c r="C22" s="11" t="s">
        <v>4</v>
      </c>
      <c r="D22" s="20">
        <f>+F22</f>
        <v>34161</v>
      </c>
      <c r="E22" s="20"/>
      <c r="F22" s="20">
        <v>34161</v>
      </c>
    </row>
    <row r="23" spans="2:6" ht="21.75" customHeight="1">
      <c r="B23" s="26" t="s">
        <v>39</v>
      </c>
      <c r="C23" s="11" t="s">
        <v>5</v>
      </c>
      <c r="D23" s="20">
        <f>+F23</f>
        <v>9700</v>
      </c>
      <c r="E23" s="20"/>
      <c r="F23" s="20">
        <v>9700</v>
      </c>
    </row>
    <row r="24" spans="2:6" ht="18.75" customHeight="1">
      <c r="B24" s="15" t="s">
        <v>9</v>
      </c>
      <c r="C24" s="27" t="s">
        <v>10</v>
      </c>
      <c r="D24" s="15">
        <f>+D25+D26+D27</f>
        <v>374495</v>
      </c>
      <c r="E24" s="15">
        <f>+E25</f>
        <v>-92415</v>
      </c>
      <c r="F24" s="15">
        <f>+F25+F26+F27</f>
        <v>466910</v>
      </c>
    </row>
    <row r="25" spans="2:6" ht="16.5" customHeight="1">
      <c r="B25" s="28" t="s">
        <v>17</v>
      </c>
      <c r="C25" s="11" t="s">
        <v>15</v>
      </c>
      <c r="D25" s="20">
        <f>+E25+F25</f>
        <v>334816</v>
      </c>
      <c r="E25" s="20">
        <f>+E8</f>
        <v>-92415</v>
      </c>
      <c r="F25" s="20">
        <v>427231</v>
      </c>
    </row>
    <row r="26" spans="2:6" ht="19.5" customHeight="1">
      <c r="B26" s="28" t="s">
        <v>47</v>
      </c>
      <c r="C26" s="11" t="s">
        <v>16</v>
      </c>
      <c r="D26" s="20">
        <f>+F26</f>
        <v>36960</v>
      </c>
      <c r="E26" s="20"/>
      <c r="F26" s="20">
        <v>36960</v>
      </c>
    </row>
    <row r="27" spans="2:6" ht="19.5" customHeight="1">
      <c r="B27" s="28" t="s">
        <v>50</v>
      </c>
      <c r="C27" s="29" t="s">
        <v>49</v>
      </c>
      <c r="D27" s="20">
        <f>+F27</f>
        <v>2719</v>
      </c>
      <c r="E27" s="20"/>
      <c r="F27" s="20">
        <v>2719</v>
      </c>
    </row>
    <row r="28" spans="2:6" ht="17.25" customHeight="1">
      <c r="B28" s="15" t="s">
        <v>48</v>
      </c>
      <c r="C28" s="27" t="s">
        <v>12</v>
      </c>
      <c r="D28" s="15">
        <f>+F28</f>
        <v>98696</v>
      </c>
      <c r="E28" s="15"/>
      <c r="F28" s="15">
        <v>98696</v>
      </c>
    </row>
    <row r="29" spans="2:6" ht="17.25" customHeight="1">
      <c r="B29" s="15" t="s">
        <v>6</v>
      </c>
      <c r="C29" s="27" t="s">
        <v>7</v>
      </c>
      <c r="D29" s="15">
        <f>+D30+D31+D32+D33+D34+D35+D36+D37</f>
        <v>345476</v>
      </c>
      <c r="E29" s="15">
        <f>+E30+E31+E32+E33+E34+E35+E36+E37</f>
        <v>0</v>
      </c>
      <c r="F29" s="15">
        <f>+F30+F31+F32+F33+F34+F35+F36+F37</f>
        <v>345476</v>
      </c>
    </row>
    <row r="30" spans="2:6" ht="21" customHeight="1">
      <c r="B30" s="20" t="s">
        <v>24</v>
      </c>
      <c r="C30" s="29" t="s">
        <v>23</v>
      </c>
      <c r="D30" s="20">
        <v>205000</v>
      </c>
      <c r="E30" s="20"/>
      <c r="F30" s="20">
        <f>+D30</f>
        <v>205000</v>
      </c>
    </row>
    <row r="31" spans="2:6" ht="21" customHeight="1">
      <c r="B31" s="20" t="s">
        <v>52</v>
      </c>
      <c r="C31" s="29" t="s">
        <v>51</v>
      </c>
      <c r="D31" s="20">
        <f aca="true" t="shared" si="0" ref="D31:D37">+F31</f>
        <v>1014</v>
      </c>
      <c r="E31" s="20"/>
      <c r="F31" s="20">
        <v>1014</v>
      </c>
    </row>
    <row r="32" spans="2:6" ht="21" customHeight="1">
      <c r="B32" s="20" t="s">
        <v>53</v>
      </c>
      <c r="C32" s="29" t="s">
        <v>54</v>
      </c>
      <c r="D32" s="20">
        <v>3000</v>
      </c>
      <c r="E32" s="20"/>
      <c r="F32" s="20">
        <f>+D32</f>
        <v>3000</v>
      </c>
    </row>
    <row r="33" spans="2:6" ht="18.75" customHeight="1">
      <c r="B33" s="20" t="s">
        <v>13</v>
      </c>
      <c r="C33" s="29" t="s">
        <v>18</v>
      </c>
      <c r="D33" s="20">
        <f t="shared" si="0"/>
        <v>100000</v>
      </c>
      <c r="E33" s="20"/>
      <c r="F33" s="20">
        <v>100000</v>
      </c>
    </row>
    <row r="34" spans="2:6" ht="22.5" customHeight="1">
      <c r="B34" s="20" t="s">
        <v>46</v>
      </c>
      <c r="C34" s="29" t="s">
        <v>19</v>
      </c>
      <c r="D34" s="20">
        <f t="shared" si="0"/>
        <v>10000</v>
      </c>
      <c r="E34" s="20"/>
      <c r="F34" s="20">
        <v>10000</v>
      </c>
    </row>
    <row r="35" spans="2:6" ht="19.5" customHeight="1">
      <c r="B35" s="20" t="s">
        <v>8</v>
      </c>
      <c r="C35" s="29" t="s">
        <v>20</v>
      </c>
      <c r="D35" s="20">
        <f t="shared" si="0"/>
        <v>13850</v>
      </c>
      <c r="E35" s="20"/>
      <c r="F35" s="20">
        <v>13850</v>
      </c>
    </row>
    <row r="36" spans="2:6" ht="17.25" customHeight="1">
      <c r="B36" s="20" t="s">
        <v>27</v>
      </c>
      <c r="C36" s="29" t="s">
        <v>26</v>
      </c>
      <c r="D36" s="20">
        <f t="shared" si="0"/>
        <v>7770</v>
      </c>
      <c r="E36" s="20"/>
      <c r="F36" s="20">
        <v>7770</v>
      </c>
    </row>
    <row r="37" spans="2:6" ht="17.25" customHeight="1">
      <c r="B37" s="20" t="s">
        <v>55</v>
      </c>
      <c r="C37" s="29" t="s">
        <v>56</v>
      </c>
      <c r="D37" s="20">
        <f t="shared" si="0"/>
        <v>4842</v>
      </c>
      <c r="E37" s="20"/>
      <c r="F37" s="20">
        <v>4842</v>
      </c>
    </row>
    <row r="38" spans="2:6" ht="16.5" customHeight="1">
      <c r="B38" s="15" t="s">
        <v>40</v>
      </c>
      <c r="C38" s="27" t="s">
        <v>41</v>
      </c>
      <c r="D38" s="15">
        <f>+D39+D40</f>
        <v>113682</v>
      </c>
      <c r="E38" s="15"/>
      <c r="F38" s="15">
        <f>+F39+F40</f>
        <v>113682</v>
      </c>
    </row>
    <row r="39" spans="2:6" ht="16.5" customHeight="1">
      <c r="B39" s="46" t="s">
        <v>72</v>
      </c>
      <c r="C39" s="44" t="s">
        <v>73</v>
      </c>
      <c r="D39" s="45">
        <v>4682</v>
      </c>
      <c r="E39" s="45"/>
      <c r="F39" s="45">
        <f>+D39</f>
        <v>4682</v>
      </c>
    </row>
    <row r="40" spans="2:6" ht="18" customHeight="1">
      <c r="B40" s="47" t="s">
        <v>74</v>
      </c>
      <c r="C40" s="44" t="s">
        <v>75</v>
      </c>
      <c r="D40" s="45">
        <v>109000</v>
      </c>
      <c r="E40" s="45"/>
      <c r="F40" s="45">
        <f>+D40</f>
        <v>109000</v>
      </c>
    </row>
    <row r="41" spans="2:6" ht="15.75" customHeight="1">
      <c r="B41" s="15" t="s">
        <v>42</v>
      </c>
      <c r="C41" s="27"/>
      <c r="D41" s="15">
        <f>+D21+D24+D28+D29+D38</f>
        <v>976210</v>
      </c>
      <c r="E41" s="15">
        <f>+E25+E30+E35</f>
        <v>-92415</v>
      </c>
      <c r="F41" s="15">
        <f>+F21+F24+F28+F29+F38</f>
        <v>1068625</v>
      </c>
    </row>
  </sheetData>
  <sheetProtection/>
  <mergeCells count="6">
    <mergeCell ref="B3:F3"/>
    <mergeCell ref="B4:F4"/>
    <mergeCell ref="B6:B7"/>
    <mergeCell ref="B19:B20"/>
    <mergeCell ref="C19:F19"/>
    <mergeCell ref="C6:F6"/>
  </mergeCells>
  <printOptions/>
  <pageMargins left="0.75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Noneva</dc:creator>
  <cp:keywords/>
  <dc:description/>
  <cp:lastModifiedBy>Noneva</cp:lastModifiedBy>
  <cp:lastPrinted>2021-02-13T10:33:01Z</cp:lastPrinted>
  <dcterms:created xsi:type="dcterms:W3CDTF">2014-01-08T08:33:04Z</dcterms:created>
  <dcterms:modified xsi:type="dcterms:W3CDTF">2022-03-30T07:33:59Z</dcterms:modified>
  <cp:category/>
  <cp:version/>
  <cp:contentType/>
  <cp:contentStatus/>
</cp:coreProperties>
</file>